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Kontrastní látky\Zadávací podmínky\Zadávací podmínky (ver. 30.01.2025)\"/>
    </mc:Choice>
  </mc:AlternateContent>
  <xr:revisionPtr revIDLastSave="0" documentId="13_ncr:1_{67832B07-7F33-4D64-B4A9-1D040B460D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ást 1a" sheetId="8" r:id="rId1"/>
    <sheet name="Část 2a" sheetId="13" r:id="rId2"/>
  </sheets>
  <definedNames>
    <definedName name="_xlnm.Print_Area" localSheetId="0">'Část 1a'!$A$2:$O$13</definedName>
    <definedName name="_xlnm.Print_Area" localSheetId="1">'Část 2a'!$A$2:$O$9</definedName>
  </definedNames>
  <calcPr calcId="181029"/>
</workbook>
</file>

<file path=xl/calcChain.xml><?xml version="1.0" encoding="utf-8"?>
<calcChain xmlns="http://schemas.openxmlformats.org/spreadsheetml/2006/main">
  <c r="N7" i="8" l="1"/>
  <c r="M7" i="8"/>
  <c r="L7" i="8"/>
  <c r="N7" i="13"/>
  <c r="M7" i="13"/>
  <c r="O7" i="13" s="1"/>
  <c r="L7" i="13"/>
  <c r="N6" i="13"/>
  <c r="M6" i="13"/>
  <c r="L6" i="13"/>
  <c r="N8" i="8"/>
  <c r="N9" i="8"/>
  <c r="N10" i="8"/>
  <c r="N11" i="8"/>
  <c r="N6" i="8"/>
  <c r="M8" i="8"/>
  <c r="M9" i="8"/>
  <c r="M10" i="8"/>
  <c r="M11" i="8"/>
  <c r="M6" i="8"/>
  <c r="L8" i="8"/>
  <c r="L9" i="8"/>
  <c r="L10" i="8"/>
  <c r="L11" i="8"/>
  <c r="L6" i="8"/>
  <c r="O7" i="8" l="1"/>
  <c r="N8" i="13"/>
  <c r="M8" i="13"/>
  <c r="O10" i="8"/>
  <c r="O9" i="8"/>
  <c r="O6" i="8"/>
  <c r="O8" i="8"/>
  <c r="O6" i="13"/>
  <c r="O11" i="8"/>
  <c r="M12" i="8"/>
  <c r="O8" i="13" l="1"/>
</calcChain>
</file>

<file path=xl/sharedStrings.xml><?xml version="1.0" encoding="utf-8"?>
<sst xmlns="http://schemas.openxmlformats.org/spreadsheetml/2006/main" count="50" uniqueCount="27">
  <si>
    <t>Položka</t>
  </si>
  <si>
    <t>ATC</t>
  </si>
  <si>
    <t>Specifikace položky</t>
  </si>
  <si>
    <t>Účinná látka</t>
  </si>
  <si>
    <t>Koncentrace [mg jódu/1 ml]</t>
  </si>
  <si>
    <t>Objem dávky* [ml]</t>
  </si>
  <si>
    <t>Kód SÚKL</t>
  </si>
  <si>
    <t>Cena za jednu dávku</t>
  </si>
  <si>
    <t>XXX</t>
  </si>
  <si>
    <t>* Dávkou se rozumí jednotka formy o definovaném objemu - ampule, infuzní láhev.</t>
  </si>
  <si>
    <t>Kč bez DPH</t>
  </si>
  <si>
    <t>DPH v Kč</t>
  </si>
  <si>
    <t>Kč včetně DPH</t>
  </si>
  <si>
    <t>Nabídková cena (součet za všechny položky):</t>
  </si>
  <si>
    <t>Sazba DPH v %</t>
  </si>
  <si>
    <t>Rentgenkontrastní látky jodované – V08AB10</t>
  </si>
  <si>
    <t>V08AB10</t>
  </si>
  <si>
    <t>Neionická jodovaná rentgenová kontrastní látka - injekční roztok o koncentraci 350 mg/ml</t>
  </si>
  <si>
    <t>Iomeprolum 714,4 mg (odp. 350 mg jodu) v 1 ml injekčního roztoku</t>
  </si>
  <si>
    <t>Neionická jodovaná rentgenová kontrastní látka - injekční roztok o koncentraci 400 mg/ml</t>
  </si>
  <si>
    <t>Iomeprolum 816,5 mg (odp. 400 mg jodu) v 1 ml injekčního roztoku</t>
  </si>
  <si>
    <t>Kontrastní látky pro vyšetření magnetickou resonancí – V08CA04</t>
  </si>
  <si>
    <t>V08CA04</t>
  </si>
  <si>
    <t>Neionická paramagnetická kontrastní látka k zobrazování magnetickou rezonancí</t>
  </si>
  <si>
    <t>Gadoteridolum 279,3 mg v 1 ml injekčního roztoku</t>
  </si>
  <si>
    <t>Předpokládaný počet dávek za 2 roky</t>
  </si>
  <si>
    <t>Cena za předpokládaný počet dávek za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</si>
</sst>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6" fillId="3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Protection="1">
      <protection locked="0"/>
    </xf>
    <xf numFmtId="2" fontId="1" fillId="3" borderId="5" xfId="0" applyNumberFormat="1" applyFont="1" applyFill="1" applyBorder="1" applyAlignment="1" applyProtection="1">
      <alignment horizontal="center" vertical="center"/>
      <protection locked="0"/>
    </xf>
    <xf numFmtId="2" fontId="6" fillId="3" borderId="5" xfId="0" applyNumberFormat="1" applyFont="1" applyFill="1" applyBorder="1" applyAlignment="1" applyProtection="1">
      <alignment horizontal="center" vertical="center"/>
      <protection locked="0"/>
    </xf>
    <xf numFmtId="4" fontId="6" fillId="3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13"/>
  <sheetViews>
    <sheetView showGridLines="0" tabSelected="1" zoomScaleNormal="100" workbookViewId="0">
      <selection activeCell="I6" sqref="I6"/>
    </sheetView>
  </sheetViews>
  <sheetFormatPr defaultRowHeight="15" x14ac:dyDescent="0.25"/>
  <cols>
    <col min="2" max="2" width="11.42578125" customWidth="1"/>
    <col min="3" max="3" width="16.85546875" customWidth="1"/>
    <col min="4" max="4" width="24.42578125" customWidth="1"/>
    <col min="5" max="5" width="16" customWidth="1"/>
    <col min="6" max="6" width="13.28515625" customWidth="1"/>
    <col min="7" max="7" width="17.5703125" customWidth="1"/>
    <col min="8" max="15" width="18.7109375" customWidth="1"/>
  </cols>
  <sheetData>
    <row r="2" spans="1:15" x14ac:dyDescent="0.25">
      <c r="A2" s="31" t="s">
        <v>15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4" spans="1:15" ht="30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 t="s">
        <v>4</v>
      </c>
      <c r="F4" s="27" t="s">
        <v>5</v>
      </c>
      <c r="G4" s="27" t="s">
        <v>25</v>
      </c>
      <c r="H4" s="33" t="s">
        <v>6</v>
      </c>
      <c r="I4" s="34" t="s">
        <v>7</v>
      </c>
      <c r="J4" s="34"/>
      <c r="K4" s="34"/>
      <c r="L4" s="34"/>
      <c r="M4" s="27" t="s">
        <v>26</v>
      </c>
      <c r="N4" s="27"/>
      <c r="O4" s="27"/>
    </row>
    <row r="5" spans="1:15" ht="30" customHeight="1" x14ac:dyDescent="0.25">
      <c r="A5" s="32"/>
      <c r="B5" s="32"/>
      <c r="C5" s="32"/>
      <c r="D5" s="32"/>
      <c r="E5" s="32"/>
      <c r="F5" s="32"/>
      <c r="G5" s="32"/>
      <c r="H5" s="33"/>
      <c r="I5" s="3" t="s">
        <v>10</v>
      </c>
      <c r="J5" s="3" t="s">
        <v>14</v>
      </c>
      <c r="K5" s="3" t="s">
        <v>11</v>
      </c>
      <c r="L5" s="3" t="s">
        <v>12</v>
      </c>
      <c r="M5" s="3" t="s">
        <v>10</v>
      </c>
      <c r="N5" s="3" t="s">
        <v>11</v>
      </c>
      <c r="O5" s="3" t="s">
        <v>12</v>
      </c>
    </row>
    <row r="6" spans="1:15" ht="72" customHeight="1" x14ac:dyDescent="0.25">
      <c r="A6" s="1">
        <v>43101</v>
      </c>
      <c r="B6" s="29" t="s">
        <v>16</v>
      </c>
      <c r="C6" s="28" t="s">
        <v>17</v>
      </c>
      <c r="D6" s="36" t="s">
        <v>18</v>
      </c>
      <c r="E6" s="2">
        <v>350</v>
      </c>
      <c r="F6" s="7">
        <v>100</v>
      </c>
      <c r="G6" s="8">
        <v>180</v>
      </c>
      <c r="H6" s="10"/>
      <c r="I6" s="11"/>
      <c r="J6" s="11"/>
      <c r="K6" s="11"/>
      <c r="L6" s="14">
        <f>+I6+K6</f>
        <v>0</v>
      </c>
      <c r="M6" s="22">
        <f>+I6*G6</f>
        <v>0</v>
      </c>
      <c r="N6" s="14">
        <f>+K6*G6</f>
        <v>0</v>
      </c>
      <c r="O6" s="14">
        <f>SUM(M6:N6)</f>
        <v>0</v>
      </c>
    </row>
    <row r="7" spans="1:15" ht="72" customHeight="1" x14ac:dyDescent="0.25">
      <c r="A7" s="1">
        <v>43132</v>
      </c>
      <c r="B7" s="29"/>
      <c r="C7" s="29"/>
      <c r="D7" s="37"/>
      <c r="E7" s="2">
        <v>350</v>
      </c>
      <c r="F7" s="7">
        <v>200</v>
      </c>
      <c r="G7" s="8">
        <v>24</v>
      </c>
      <c r="H7" s="10"/>
      <c r="I7" s="11"/>
      <c r="J7" s="11"/>
      <c r="K7" s="11"/>
      <c r="L7" s="14">
        <f>+I7+K7</f>
        <v>0</v>
      </c>
      <c r="M7" s="22">
        <f>+I7*G7</f>
        <v>0</v>
      </c>
      <c r="N7" s="14">
        <f>+K7*G7</f>
        <v>0</v>
      </c>
      <c r="O7" s="14">
        <f>SUM(M7:N7)</f>
        <v>0</v>
      </c>
    </row>
    <row r="8" spans="1:15" ht="72" customHeight="1" x14ac:dyDescent="0.25">
      <c r="A8" s="1">
        <v>43525</v>
      </c>
      <c r="B8" s="29"/>
      <c r="C8" s="30"/>
      <c r="D8" s="38"/>
      <c r="E8" s="2">
        <v>350</v>
      </c>
      <c r="F8" s="7">
        <v>500</v>
      </c>
      <c r="G8" s="8">
        <v>810</v>
      </c>
      <c r="H8" s="10"/>
      <c r="I8" s="11"/>
      <c r="J8" s="11"/>
      <c r="K8" s="11"/>
      <c r="L8" s="14">
        <f t="shared" ref="L8:L11" si="0">+I8+K8</f>
        <v>0</v>
      </c>
      <c r="M8" s="22">
        <f>+I8*G8</f>
        <v>0</v>
      </c>
      <c r="N8" s="14">
        <f>+K8*G8</f>
        <v>0</v>
      </c>
      <c r="O8" s="14">
        <f t="shared" ref="O8:O11" si="1">SUM(M8:N8)</f>
        <v>0</v>
      </c>
    </row>
    <row r="9" spans="1:15" ht="72" customHeight="1" x14ac:dyDescent="0.25">
      <c r="A9" s="1">
        <v>43556</v>
      </c>
      <c r="B9" s="29"/>
      <c r="C9" s="28" t="s">
        <v>19</v>
      </c>
      <c r="D9" s="36" t="s">
        <v>20</v>
      </c>
      <c r="E9" s="2">
        <v>400</v>
      </c>
      <c r="F9" s="7">
        <v>100</v>
      </c>
      <c r="G9" s="12">
        <v>1054</v>
      </c>
      <c r="H9" s="18"/>
      <c r="I9" s="15"/>
      <c r="J9" s="15"/>
      <c r="K9" s="15"/>
      <c r="L9" s="14">
        <f t="shared" si="0"/>
        <v>0</v>
      </c>
      <c r="M9" s="22">
        <f>+I9*G9</f>
        <v>0</v>
      </c>
      <c r="N9" s="14">
        <f>+K9*G9</f>
        <v>0</v>
      </c>
      <c r="O9" s="14">
        <f t="shared" si="1"/>
        <v>0</v>
      </c>
    </row>
    <row r="10" spans="1:15" ht="72" customHeight="1" x14ac:dyDescent="0.25">
      <c r="A10" s="1">
        <v>43586</v>
      </c>
      <c r="B10" s="29"/>
      <c r="C10" s="29"/>
      <c r="D10" s="37"/>
      <c r="E10" s="2">
        <v>400</v>
      </c>
      <c r="F10" s="7">
        <v>200</v>
      </c>
      <c r="G10" s="8">
        <v>182</v>
      </c>
      <c r="H10" s="18"/>
      <c r="I10" s="15"/>
      <c r="J10" s="15"/>
      <c r="K10" s="15"/>
      <c r="L10" s="14">
        <f t="shared" si="0"/>
        <v>0</v>
      </c>
      <c r="M10" s="22">
        <f>+I10*G10</f>
        <v>0</v>
      </c>
      <c r="N10" s="14">
        <f>+K10*G10</f>
        <v>0</v>
      </c>
      <c r="O10" s="14">
        <f t="shared" si="1"/>
        <v>0</v>
      </c>
    </row>
    <row r="11" spans="1:15" ht="72" customHeight="1" x14ac:dyDescent="0.25">
      <c r="A11" s="1">
        <v>43617</v>
      </c>
      <c r="B11" s="30"/>
      <c r="C11" s="30"/>
      <c r="D11" s="38"/>
      <c r="E11" s="2">
        <v>400</v>
      </c>
      <c r="F11" s="7">
        <v>500</v>
      </c>
      <c r="G11" s="12">
        <v>1648</v>
      </c>
      <c r="H11" s="19"/>
      <c r="I11" s="20"/>
      <c r="J11" s="20"/>
      <c r="K11" s="20"/>
      <c r="L11" s="14">
        <f t="shared" si="0"/>
        <v>0</v>
      </c>
      <c r="M11" s="22">
        <f>+I11*G11</f>
        <v>0</v>
      </c>
      <c r="N11" s="14">
        <f>+K11*G11</f>
        <v>0</v>
      </c>
      <c r="O11" s="14">
        <f t="shared" si="1"/>
        <v>0</v>
      </c>
    </row>
    <row r="12" spans="1:15" ht="39.950000000000003" customHeight="1" x14ac:dyDescent="0.25">
      <c r="A12" s="24" t="s">
        <v>13</v>
      </c>
      <c r="B12" s="25"/>
      <c r="C12" s="25"/>
      <c r="D12" s="25"/>
      <c r="E12" s="25"/>
      <c r="F12" s="25"/>
      <c r="G12" s="39"/>
      <c r="H12" s="25"/>
      <c r="I12" s="25"/>
      <c r="J12" s="25"/>
      <c r="K12" s="25"/>
      <c r="L12" s="26"/>
      <c r="M12" s="13">
        <f>SUM(M6:M11)</f>
        <v>0</v>
      </c>
      <c r="N12" s="9" t="s">
        <v>8</v>
      </c>
      <c r="O12" s="9" t="s">
        <v>8</v>
      </c>
    </row>
    <row r="13" spans="1:15" x14ac:dyDescent="0.25">
      <c r="A13" s="4" t="s">
        <v>9</v>
      </c>
    </row>
  </sheetData>
  <mergeCells count="17">
    <mergeCell ref="A2:O2"/>
    <mergeCell ref="A4:A5"/>
    <mergeCell ref="B4:B5"/>
    <mergeCell ref="C4:C5"/>
    <mergeCell ref="D4:D5"/>
    <mergeCell ref="E4:E5"/>
    <mergeCell ref="F4:F5"/>
    <mergeCell ref="G4:G5"/>
    <mergeCell ref="H4:H5"/>
    <mergeCell ref="I4:L4"/>
    <mergeCell ref="M4:O4"/>
    <mergeCell ref="D6:D8"/>
    <mergeCell ref="D9:D11"/>
    <mergeCell ref="C9:C11"/>
    <mergeCell ref="B6:B11"/>
    <mergeCell ref="A12:L12"/>
    <mergeCell ref="C6:C8"/>
  </mergeCells>
  <pageMargins left="0.7" right="0.7" top="0.78740157499999996" bottom="0.78740157499999996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O9"/>
  <sheetViews>
    <sheetView showGridLines="0" zoomScaleNormal="100" workbookViewId="0">
      <selection activeCell="A6" sqref="A6"/>
    </sheetView>
  </sheetViews>
  <sheetFormatPr defaultRowHeight="15" x14ac:dyDescent="0.25"/>
  <cols>
    <col min="2" max="2" width="11.42578125" customWidth="1"/>
    <col min="3" max="3" width="16.85546875" customWidth="1"/>
    <col min="4" max="4" width="13.28515625" customWidth="1"/>
    <col min="5" max="5" width="16" customWidth="1"/>
    <col min="6" max="6" width="13.28515625" customWidth="1"/>
    <col min="7" max="7" width="17.5703125" customWidth="1"/>
    <col min="8" max="15" width="18.7109375" customWidth="1"/>
  </cols>
  <sheetData>
    <row r="2" spans="1:15" x14ac:dyDescent="0.25">
      <c r="A2" s="31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4" spans="1:15" ht="30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 t="s">
        <v>4</v>
      </c>
      <c r="F4" s="27" t="s">
        <v>5</v>
      </c>
      <c r="G4" s="27" t="s">
        <v>25</v>
      </c>
      <c r="H4" s="33" t="s">
        <v>6</v>
      </c>
      <c r="I4" s="34" t="s">
        <v>7</v>
      </c>
      <c r="J4" s="34"/>
      <c r="K4" s="34"/>
      <c r="L4" s="34"/>
      <c r="M4" s="27" t="s">
        <v>26</v>
      </c>
      <c r="N4" s="27"/>
      <c r="O4" s="27"/>
    </row>
    <row r="5" spans="1:15" ht="47.25" customHeight="1" x14ac:dyDescent="0.25">
      <c r="A5" s="32"/>
      <c r="B5" s="32"/>
      <c r="C5" s="32"/>
      <c r="D5" s="32"/>
      <c r="E5" s="32"/>
      <c r="F5" s="32"/>
      <c r="G5" s="32"/>
      <c r="H5" s="33"/>
      <c r="I5" s="3" t="s">
        <v>10</v>
      </c>
      <c r="J5" s="3" t="s">
        <v>14</v>
      </c>
      <c r="K5" s="3" t="s">
        <v>11</v>
      </c>
      <c r="L5" s="3" t="s">
        <v>12</v>
      </c>
      <c r="M5" s="3" t="s">
        <v>10</v>
      </c>
      <c r="N5" s="3" t="s">
        <v>11</v>
      </c>
      <c r="O5" s="3" t="s">
        <v>12</v>
      </c>
    </row>
    <row r="6" spans="1:15" ht="85.5" customHeight="1" x14ac:dyDescent="0.25">
      <c r="A6" s="1">
        <v>43832</v>
      </c>
      <c r="B6" s="35" t="s">
        <v>22</v>
      </c>
      <c r="C6" s="40" t="s">
        <v>23</v>
      </c>
      <c r="D6" s="40" t="s">
        <v>24</v>
      </c>
      <c r="E6" s="5">
        <v>279.32</v>
      </c>
      <c r="F6" s="2">
        <v>10</v>
      </c>
      <c r="G6" s="12">
        <v>1280</v>
      </c>
      <c r="H6" s="17"/>
      <c r="I6" s="23"/>
      <c r="J6" s="15"/>
      <c r="K6" s="15"/>
      <c r="L6" s="16">
        <f>+I6+K6</f>
        <v>0</v>
      </c>
      <c r="M6" s="13">
        <f>+I6*G6</f>
        <v>0</v>
      </c>
      <c r="N6" s="16">
        <f>+K6*G6</f>
        <v>0</v>
      </c>
      <c r="O6" s="16">
        <f>SUM(M6:N6)</f>
        <v>0</v>
      </c>
    </row>
    <row r="7" spans="1:15" ht="84.75" customHeight="1" x14ac:dyDescent="0.25">
      <c r="A7" s="1">
        <v>43863</v>
      </c>
      <c r="B7" s="35"/>
      <c r="C7" s="40"/>
      <c r="D7" s="40"/>
      <c r="E7" s="5">
        <v>279.32</v>
      </c>
      <c r="F7" s="2">
        <v>20</v>
      </c>
      <c r="G7" s="12">
        <v>40</v>
      </c>
      <c r="H7" s="17"/>
      <c r="I7" s="23"/>
      <c r="J7" s="15"/>
      <c r="K7" s="15"/>
      <c r="L7" s="16">
        <f>+I7+K7</f>
        <v>0</v>
      </c>
      <c r="M7" s="13">
        <f>+I7*G7</f>
        <v>0</v>
      </c>
      <c r="N7" s="16">
        <f>+K7*G7</f>
        <v>0</v>
      </c>
      <c r="O7" s="16">
        <f>SUM(M7:N7)</f>
        <v>0</v>
      </c>
    </row>
    <row r="8" spans="1:15" ht="39.950000000000003" customHeight="1" x14ac:dyDescent="0.25">
      <c r="A8" s="24" t="s">
        <v>13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6"/>
      <c r="M8" s="13">
        <f>SUM(M6:M7)</f>
        <v>0</v>
      </c>
      <c r="N8" s="21">
        <f>SUM(N6:N7)</f>
        <v>0</v>
      </c>
      <c r="O8" s="21">
        <f>SUM(M8:N8)</f>
        <v>0</v>
      </c>
    </row>
    <row r="9" spans="1:15" x14ac:dyDescent="0.25">
      <c r="A9" s="4" t="s">
        <v>9</v>
      </c>
      <c r="J9" s="6"/>
    </row>
  </sheetData>
  <mergeCells count="15">
    <mergeCell ref="A8:L8"/>
    <mergeCell ref="M4:O4"/>
    <mergeCell ref="A2:O2"/>
    <mergeCell ref="A4:A5"/>
    <mergeCell ref="B4:B5"/>
    <mergeCell ref="C4:C5"/>
    <mergeCell ref="D4:D5"/>
    <mergeCell ref="E4:E5"/>
    <mergeCell ref="F4:F5"/>
    <mergeCell ref="G4:G5"/>
    <mergeCell ref="H4:H5"/>
    <mergeCell ref="I4:L4"/>
    <mergeCell ref="B6:B7"/>
    <mergeCell ref="D6:D7"/>
    <mergeCell ref="C6:C7"/>
  </mergeCells>
  <pageMargins left="0.7" right="0.7" top="0.78740157499999996" bottom="0.78740157499999996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Část 1a</vt:lpstr>
      <vt:lpstr>Část 2a</vt:lpstr>
      <vt:lpstr>'Část 1a'!Oblast_tisku</vt:lpstr>
      <vt:lpstr>'Část 2a'!Oblast_tisku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Tina Batková</cp:lastModifiedBy>
  <cp:lastPrinted>2018-11-27T11:39:50Z</cp:lastPrinted>
  <dcterms:created xsi:type="dcterms:W3CDTF">2018-11-23T12:43:49Z</dcterms:created>
  <dcterms:modified xsi:type="dcterms:W3CDTF">2025-01-29T12:41:17Z</dcterms:modified>
</cp:coreProperties>
</file>